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deames/Documents/CEWW Documents/"/>
    </mc:Choice>
  </mc:AlternateContent>
  <xr:revisionPtr revIDLastSave="0" documentId="13_ncr:1_{8DABE4C9-B130-D34D-839F-4C3A6583808D}" xr6:coauthVersionLast="45" xr6:coauthVersionMax="45" xr10:uidLastSave="{00000000-0000-0000-0000-000000000000}"/>
  <bookViews>
    <workbookView xWindow="1920" yWindow="460" windowWidth="23600" windowHeight="14680" xr2:uid="{71CCE3DB-C58E-3147-8E60-0609ADF65C19}"/>
  </bookViews>
  <sheets>
    <sheet name="SalesProjections" sheetId="6" r:id="rId1"/>
    <sheet name="1st Draft pro forma" sheetId="4" r:id="rId2"/>
    <sheet name="2nd Draft pro forma" sheetId="2" r:id="rId3"/>
    <sheet name="Assumptions" sheetId="3" r:id="rId4"/>
    <sheet name="Sheet1" sheetId="1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2" l="1"/>
  <c r="D5" i="2"/>
  <c r="E5" i="2"/>
  <c r="F5" i="2"/>
  <c r="G5" i="2"/>
  <c r="H5" i="2"/>
  <c r="I5" i="2"/>
  <c r="J5" i="2"/>
  <c r="K5" i="2"/>
  <c r="L5" i="2"/>
  <c r="M5" i="2"/>
  <c r="C5" i="2"/>
  <c r="D6" i="6"/>
  <c r="E6" i="6"/>
  <c r="F6" i="6"/>
  <c r="G6" i="6"/>
  <c r="H6" i="6"/>
  <c r="I6" i="6"/>
  <c r="J6" i="6"/>
  <c r="K6" i="6"/>
  <c r="L6" i="6"/>
  <c r="M6" i="6"/>
  <c r="N6" i="6"/>
  <c r="C6" i="6"/>
  <c r="O6" i="6"/>
  <c r="O9" i="2"/>
  <c r="O5" i="6"/>
  <c r="O4" i="6"/>
  <c r="O5" i="4"/>
  <c r="O6" i="4"/>
  <c r="O10" i="4"/>
  <c r="O11" i="4"/>
  <c r="O12" i="4"/>
  <c r="O13" i="4"/>
  <c r="O14" i="4"/>
  <c r="O15" i="4"/>
  <c r="O16" i="4"/>
  <c r="O17" i="4"/>
  <c r="O18" i="4"/>
  <c r="O4" i="4"/>
  <c r="D26" i="2"/>
  <c r="E26" i="2"/>
  <c r="F26" i="2"/>
  <c r="G26" i="2"/>
  <c r="H26" i="2"/>
  <c r="I26" i="2"/>
  <c r="J26" i="2"/>
  <c r="K26" i="2"/>
  <c r="L26" i="2"/>
  <c r="M26" i="2"/>
  <c r="N26" i="2"/>
  <c r="C26" i="2"/>
  <c r="M25" i="2"/>
  <c r="N25" i="2"/>
  <c r="D25" i="2"/>
  <c r="E25" i="2"/>
  <c r="F25" i="2"/>
  <c r="G25" i="2"/>
  <c r="H25" i="2"/>
  <c r="I25" i="2"/>
  <c r="J25" i="2"/>
  <c r="K25" i="2"/>
  <c r="L25" i="2"/>
  <c r="C25" i="2"/>
  <c r="D23" i="2"/>
  <c r="E23" i="2"/>
  <c r="F23" i="2"/>
  <c r="G23" i="2"/>
  <c r="H23" i="2"/>
  <c r="I23" i="2"/>
  <c r="J23" i="2"/>
  <c r="K23" i="2"/>
  <c r="L23" i="2"/>
  <c r="M23" i="2"/>
  <c r="N23" i="2"/>
  <c r="C23" i="2"/>
  <c r="N22" i="2"/>
  <c r="D22" i="2"/>
  <c r="E22" i="2"/>
  <c r="F22" i="2"/>
  <c r="G22" i="2"/>
  <c r="H22" i="2"/>
  <c r="I22" i="2"/>
  <c r="J22" i="2"/>
  <c r="K22" i="2"/>
  <c r="L22" i="2"/>
  <c r="M22" i="2"/>
  <c r="C22" i="2"/>
  <c r="D21" i="2"/>
  <c r="E21" i="2"/>
  <c r="F21" i="2"/>
  <c r="G21" i="2"/>
  <c r="H21" i="2"/>
  <c r="I21" i="2"/>
  <c r="J21" i="2"/>
  <c r="K21" i="2"/>
  <c r="L21" i="2"/>
  <c r="M21" i="2"/>
  <c r="N21" i="2"/>
  <c r="C21" i="2"/>
  <c r="D20" i="2"/>
  <c r="E20" i="2"/>
  <c r="F20" i="2"/>
  <c r="G20" i="2"/>
  <c r="H20" i="2"/>
  <c r="I20" i="2"/>
  <c r="J20" i="2"/>
  <c r="K20" i="2"/>
  <c r="L20" i="2"/>
  <c r="M20" i="2"/>
  <c r="N20" i="2"/>
  <c r="C20" i="2"/>
  <c r="D18" i="2"/>
  <c r="E18" i="2"/>
  <c r="F18" i="2"/>
  <c r="G18" i="2"/>
  <c r="H18" i="2"/>
  <c r="I18" i="2"/>
  <c r="J18" i="2"/>
  <c r="K18" i="2"/>
  <c r="L18" i="2"/>
  <c r="M18" i="2"/>
  <c r="N18" i="2"/>
  <c r="C18" i="2"/>
  <c r="D17" i="2"/>
  <c r="E17" i="2"/>
  <c r="F17" i="2"/>
  <c r="G17" i="2"/>
  <c r="H17" i="2"/>
  <c r="I17" i="2"/>
  <c r="J17" i="2"/>
  <c r="K17" i="2"/>
  <c r="L17" i="2"/>
  <c r="M17" i="2"/>
  <c r="N17" i="2"/>
  <c r="C17" i="2"/>
  <c r="D4" i="2"/>
  <c r="D12" i="2" s="1"/>
  <c r="E4" i="2"/>
  <c r="E12" i="2" s="1"/>
  <c r="F4" i="2"/>
  <c r="F12" i="2" s="1"/>
  <c r="G4" i="2"/>
  <c r="G12" i="2" s="1"/>
  <c r="H4" i="2"/>
  <c r="H12" i="2" s="1"/>
  <c r="I4" i="2"/>
  <c r="I12" i="2" s="1"/>
  <c r="J4" i="2"/>
  <c r="J12" i="2" s="1"/>
  <c r="K4" i="2"/>
  <c r="K12" i="2" s="1"/>
  <c r="L4" i="2"/>
  <c r="L12" i="2" s="1"/>
  <c r="M4" i="2"/>
  <c r="M12" i="2" s="1"/>
  <c r="N4" i="2"/>
  <c r="N12" i="2" s="1"/>
  <c r="C4" i="2"/>
  <c r="O5" i="2" l="1"/>
  <c r="C12" i="2"/>
  <c r="O12" i="2" s="1"/>
  <c r="O10" i="2"/>
  <c r="Q16" i="2"/>
  <c r="P16" i="2"/>
  <c r="O6" i="2"/>
  <c r="O7" i="2"/>
  <c r="O8" i="2"/>
  <c r="O11" i="2"/>
  <c r="O15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4" i="2"/>
  <c r="C5" i="3"/>
  <c r="B23" i="3"/>
  <c r="B18" i="3"/>
  <c r="B19" i="3" s="1"/>
  <c r="N9" i="4"/>
  <c r="M9" i="4"/>
  <c r="L9" i="4"/>
  <c r="K9" i="4"/>
  <c r="J9" i="4"/>
  <c r="I9" i="4"/>
  <c r="H9" i="4"/>
  <c r="G9" i="4"/>
  <c r="F9" i="4"/>
  <c r="E9" i="4"/>
  <c r="D9" i="4"/>
  <c r="C9" i="4"/>
  <c r="O9" i="4" s="1"/>
  <c r="B5" i="3"/>
  <c r="H11" i="3"/>
  <c r="H16" i="2"/>
  <c r="H31" i="2" s="1"/>
  <c r="I16" i="2"/>
  <c r="I31" i="2" s="1"/>
  <c r="J16" i="2"/>
  <c r="J31" i="2" s="1"/>
  <c r="K16" i="2"/>
  <c r="K31" i="2" s="1"/>
  <c r="L16" i="2"/>
  <c r="L31" i="2" s="1"/>
  <c r="M16" i="2"/>
  <c r="M31" i="2" s="1"/>
  <c r="N16" i="2"/>
  <c r="N31" i="2" s="1"/>
  <c r="D16" i="2"/>
  <c r="D31" i="2" s="1"/>
  <c r="E16" i="2"/>
  <c r="E31" i="2" s="1"/>
  <c r="F16" i="2"/>
  <c r="F31" i="2" s="1"/>
  <c r="G16" i="2"/>
  <c r="G31" i="2" s="1"/>
  <c r="C16" i="2"/>
  <c r="C31" i="2" s="1"/>
  <c r="O31" i="2" l="1"/>
  <c r="O16" i="2"/>
</calcChain>
</file>

<file path=xl/sharedStrings.xml><?xml version="1.0" encoding="utf-8"?>
<sst xmlns="http://schemas.openxmlformats.org/spreadsheetml/2006/main" count="141" uniqueCount="88">
  <si>
    <t>Expenses</t>
  </si>
  <si>
    <t>Facility</t>
  </si>
  <si>
    <t>Equipment</t>
  </si>
  <si>
    <t>Supplies/consumables</t>
  </si>
  <si>
    <t>Professional services</t>
  </si>
  <si>
    <t>Facility fit-up</t>
  </si>
  <si>
    <t>Utilities</t>
  </si>
  <si>
    <t>Payroll</t>
  </si>
  <si>
    <t>Contractors</t>
  </si>
  <si>
    <t>Travel/Meals</t>
  </si>
  <si>
    <t>1st draft</t>
  </si>
  <si>
    <t>2nd draft</t>
  </si>
  <si>
    <t>3rd draft</t>
  </si>
  <si>
    <t>Debt service</t>
  </si>
  <si>
    <t>Regulatory costs</t>
  </si>
  <si>
    <t>Licensing</t>
  </si>
  <si>
    <t>Level of detail will grow over time</t>
  </si>
  <si>
    <t xml:space="preserve">R&amp;D </t>
  </si>
  <si>
    <t>Chad Eames WoodWorks</t>
  </si>
  <si>
    <t>Income</t>
  </si>
  <si>
    <t>Art fair sales</t>
  </si>
  <si>
    <t>Shipping</t>
  </si>
  <si>
    <t>Marketing</t>
  </si>
  <si>
    <t>Booth space rental</t>
  </si>
  <si>
    <t>Wood</t>
  </si>
  <si>
    <t>Office expenses</t>
  </si>
  <si>
    <t>Insurance</t>
  </si>
  <si>
    <t>Small tools</t>
  </si>
  <si>
    <t>Year 1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</si>
  <si>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</si>
  <si>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</si>
  <si>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</si>
  <si>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</si>
  <si>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</si>
  <si>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</si>
  <si>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</si>
  <si>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</si>
  <si>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</si>
  <si>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</si>
  <si>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</si>
  <si>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</si>
  <si>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Income</t>
  </si>
  <si>
    <t>Total Expenses</t>
  </si>
  <si>
    <t>Year 2</t>
  </si>
  <si>
    <t>Demonstrations</t>
  </si>
  <si>
    <t>Selling fees (12%)</t>
  </si>
  <si>
    <t>Subscr/Membrshps</t>
  </si>
  <si>
    <t>Online art sales</t>
  </si>
  <si>
    <t>Assumptions</t>
  </si>
  <si>
    <t>Equip req'd</t>
  </si>
  <si>
    <t>Avg online sale</t>
  </si>
  <si>
    <t>Avg art fair sale</t>
  </si>
  <si>
    <t>4 student lathes</t>
  </si>
  <si>
    <t>1 instructor lathe</t>
  </si>
  <si>
    <t>Dust collection</t>
  </si>
  <si>
    <t>Tools</t>
  </si>
  <si>
    <t>Chucks &amp; accessories</t>
  </si>
  <si>
    <t xml:space="preserve">Video setup </t>
  </si>
  <si>
    <t>Demo</t>
  </si>
  <si>
    <t>Group lesson</t>
  </si>
  <si>
    <t>4 students</t>
  </si>
  <si>
    <t>50/hr/student</t>
  </si>
  <si>
    <t>Private lesson</t>
  </si>
  <si>
    <t>75/hr</t>
  </si>
  <si>
    <t>Rent</t>
  </si>
  <si>
    <t>Direct art sales</t>
  </si>
  <si>
    <t>Facility size</t>
  </si>
  <si>
    <t>3000sqft</t>
  </si>
  <si>
    <t>$8/sqft</t>
  </si>
  <si>
    <t>annual</t>
  </si>
  <si>
    <t>monthly</t>
  </si>
  <si>
    <t>2K for shop; 1K office/retail</t>
  </si>
  <si>
    <t>Employee</t>
  </si>
  <si>
    <t>$15/hr</t>
  </si>
  <si>
    <t>30% tax, UI, etc.</t>
  </si>
  <si>
    <t>Yr 1</t>
  </si>
  <si>
    <t>Yr 2 &amp; 3</t>
  </si>
  <si>
    <t>Year 3</t>
  </si>
  <si>
    <t>Video content</t>
  </si>
  <si>
    <t>Lessons - group</t>
  </si>
  <si>
    <t>Lessons - private</t>
  </si>
  <si>
    <t>Unit Sales</t>
  </si>
  <si>
    <t>Items sold</t>
  </si>
  <si>
    <t>Equipment &amp; fit-up</t>
  </si>
  <si>
    <t>Consignment art sales</t>
  </si>
  <si>
    <t>Avg consignment sale (60/40)</t>
  </si>
  <si>
    <t>Shipping cost (online &amp; direct)</t>
  </si>
  <si>
    <t>$10/item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</si>
</sst>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4" fontId="0" fillId="0" borderId="0" xfId="1" applyFont="1" applyAlignment="1">
      <alignment horizontal="right"/>
    </xf>
    <xf numFmtId="167" fontId="0" fillId="0" borderId="0" xfId="1" applyNumberFormat="1" applyFont="1" applyAlignment="1">
      <alignment horizontal="right"/>
    </xf>
    <xf numFmtId="167" fontId="0" fillId="0" borderId="0" xfId="1" applyNumberFormat="1" applyFont="1"/>
    <xf numFmtId="167" fontId="0" fillId="0" borderId="4" xfId="1" applyNumberFormat="1" applyFont="1" applyBorder="1"/>
    <xf numFmtId="44" fontId="0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center"/>
    </xf>
    <xf numFmtId="0" fontId="0" fillId="0" borderId="0" xfId="0" applyBorder="1"/>
    <xf numFmtId="0" fontId="5" fillId="0" borderId="0" xfId="0" applyFont="1"/>
    <xf numFmtId="0" fontId="2" fillId="0" borderId="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06924-55C1-1746-BCBF-AA58AB3824CB}">
  <dimension ref="A1:O9"/>
  <sheetViews>
    <sheetView tabSelected="1" zoomScaleNormal="100" workbookViewId="0">
      <selection activeCell="B8" sqref="B8"/>
    </sheetView>
  </sheetViews>
  <sheetFormatPr baseColWidth="10" defaultRowHeight="16" x14ac:dyDescent="0.2"/>
  <cols>
    <col min="1" max="1" width="5" customWidth="1"/>
    <col min="2" max="2" width="20.83203125" customWidth="1"/>
  </cols>
  <sheetData>
    <row r="1" spans="1:15" ht="21" customHeight="1" x14ac:dyDescent="0.25">
      <c r="A1" s="21" t="s">
        <v>18</v>
      </c>
    </row>
    <row r="2" spans="1:15" ht="16" customHeight="1" x14ac:dyDescent="0.2"/>
    <row r="3" spans="1:15" x14ac:dyDescent="0.2">
      <c r="A3" s="2" t="s">
        <v>81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I3" s="4" t="s">
        <v>35</v>
      </c>
      <c r="J3" s="4" t="s">
        <v>36</v>
      </c>
      <c r="K3" s="4" t="s">
        <v>37</v>
      </c>
      <c r="L3" s="4" t="s">
        <v>38</v>
      </c>
      <c r="M3" s="4" t="s">
        <v>39</v>
      </c>
      <c r="N3" s="4" t="s">
        <v>40</v>
      </c>
      <c r="O3" s="10" t="s">
        <v>28</v>
      </c>
    </row>
    <row r="4" spans="1:15" x14ac:dyDescent="0.2">
      <c r="B4" t="s">
        <v>47</v>
      </c>
      <c r="C4">
        <v>5</v>
      </c>
      <c r="D4">
        <v>2</v>
      </c>
      <c r="E4">
        <v>2</v>
      </c>
      <c r="F4">
        <v>2</v>
      </c>
      <c r="G4">
        <v>3</v>
      </c>
      <c r="H4">
        <v>5</v>
      </c>
      <c r="I4">
        <v>5</v>
      </c>
      <c r="J4">
        <v>6</v>
      </c>
      <c r="K4">
        <v>7</v>
      </c>
      <c r="L4">
        <v>7</v>
      </c>
      <c r="M4">
        <v>9</v>
      </c>
      <c r="N4">
        <v>10</v>
      </c>
      <c r="O4" s="11">
        <f>SUM(C4:N4)</f>
        <v>63</v>
      </c>
    </row>
    <row r="5" spans="1:15" x14ac:dyDescent="0.2">
      <c r="B5" t="s">
        <v>65</v>
      </c>
      <c r="C5">
        <v>0</v>
      </c>
      <c r="D5">
        <v>0</v>
      </c>
      <c r="E5">
        <v>0</v>
      </c>
      <c r="F5">
        <v>2</v>
      </c>
      <c r="G5">
        <v>2</v>
      </c>
      <c r="H5">
        <v>2</v>
      </c>
      <c r="I5">
        <v>2</v>
      </c>
      <c r="J5">
        <v>2</v>
      </c>
      <c r="K5">
        <v>3</v>
      </c>
      <c r="L5">
        <v>4</v>
      </c>
      <c r="M5">
        <v>4</v>
      </c>
      <c r="N5">
        <v>4</v>
      </c>
      <c r="O5" s="12">
        <f t="shared" ref="O5:O6" si="0">SUM(C5:N5)</f>
        <v>25</v>
      </c>
    </row>
    <row r="6" spans="1:15" s="1" customFormat="1" x14ac:dyDescent="0.2">
      <c r="B6" s="8" t="s">
        <v>82</v>
      </c>
      <c r="C6" s="9">
        <f>SUM(C4:C5)</f>
        <v>5</v>
      </c>
      <c r="D6" s="9">
        <f t="shared" ref="D6:N6" si="1">SUM(D4:D5)</f>
        <v>2</v>
      </c>
      <c r="E6" s="9">
        <f t="shared" si="1"/>
        <v>2</v>
      </c>
      <c r="F6" s="9">
        <f t="shared" si="1"/>
        <v>4</v>
      </c>
      <c r="G6" s="9">
        <f t="shared" si="1"/>
        <v>5</v>
      </c>
      <c r="H6" s="9">
        <f t="shared" si="1"/>
        <v>7</v>
      </c>
      <c r="I6" s="9">
        <f t="shared" si="1"/>
        <v>7</v>
      </c>
      <c r="J6" s="9">
        <f t="shared" si="1"/>
        <v>8</v>
      </c>
      <c r="K6" s="9">
        <f t="shared" si="1"/>
        <v>10</v>
      </c>
      <c r="L6" s="9">
        <f t="shared" si="1"/>
        <v>11</v>
      </c>
      <c r="M6" s="9">
        <f t="shared" si="1"/>
        <v>13</v>
      </c>
      <c r="N6" s="9">
        <f t="shared" si="1"/>
        <v>14</v>
      </c>
      <c r="O6" s="22">
        <f>SUM(O4:O5)</f>
        <v>88</v>
      </c>
    </row>
    <row r="9" spans="1:15" x14ac:dyDescent="0.2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F57F7-2500-E742-9653-346E88579FF6}">
  <dimension ref="A1:O20"/>
  <sheetViews>
    <sheetView zoomScaleNormal="100" workbookViewId="0">
      <selection activeCell="C4" sqref="C4"/>
    </sheetView>
  </sheetViews>
  <sheetFormatPr baseColWidth="10" defaultRowHeight="16" x14ac:dyDescent="0.2"/>
  <cols>
    <col min="1" max="1" width="5" customWidth="1"/>
    <col min="2" max="2" width="20.83203125" customWidth="1"/>
  </cols>
  <sheetData>
    <row r="1" spans="1:15" ht="21" customHeight="1" x14ac:dyDescent="0.25">
      <c r="A1" s="21" t="s">
        <v>18</v>
      </c>
    </row>
    <row r="2" spans="1:15" ht="16" customHeight="1" x14ac:dyDescent="0.2"/>
    <row r="3" spans="1:15" x14ac:dyDescent="0.2">
      <c r="A3" s="2" t="s">
        <v>19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I3" s="4" t="s">
        <v>35</v>
      </c>
      <c r="J3" s="4" t="s">
        <v>36</v>
      </c>
      <c r="K3" s="4" t="s">
        <v>37</v>
      </c>
      <c r="L3" s="4" t="s">
        <v>38</v>
      </c>
      <c r="M3" s="4" t="s">
        <v>39</v>
      </c>
      <c r="N3" s="4" t="s">
        <v>40</v>
      </c>
      <c r="O3" s="10" t="s">
        <v>28</v>
      </c>
    </row>
    <row r="4" spans="1:15" x14ac:dyDescent="0.2">
      <c r="B4" t="s">
        <v>47</v>
      </c>
      <c r="O4" s="11">
        <f>SUM(C4:N4)</f>
        <v>0</v>
      </c>
    </row>
    <row r="5" spans="1:15" x14ac:dyDescent="0.2">
      <c r="B5" t="s">
        <v>65</v>
      </c>
      <c r="O5" s="12">
        <f t="shared" ref="O5:O19" si="0">SUM(C5:N5)</f>
        <v>0</v>
      </c>
    </row>
    <row r="6" spans="1:15" s="1" customFormat="1" x14ac:dyDescent="0.2">
      <c r="B6" s="8" t="s">
        <v>41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22">
        <f t="shared" si="0"/>
        <v>0</v>
      </c>
    </row>
    <row r="7" spans="1:15" ht="16" customHeight="1" x14ac:dyDescent="0.2">
      <c r="O7" s="11"/>
    </row>
    <row r="8" spans="1:15" x14ac:dyDescent="0.2">
      <c r="A8" s="2" t="s">
        <v>0</v>
      </c>
      <c r="O8" s="11"/>
    </row>
    <row r="9" spans="1:15" x14ac:dyDescent="0.2">
      <c r="B9" t="s">
        <v>45</v>
      </c>
      <c r="C9">
        <f>0.12*C4</f>
        <v>0</v>
      </c>
      <c r="D9">
        <f t="shared" ref="D9:N9" si="1">0.12*D4</f>
        <v>0</v>
      </c>
      <c r="E9">
        <f t="shared" si="1"/>
        <v>0</v>
      </c>
      <c r="F9">
        <f t="shared" si="1"/>
        <v>0</v>
      </c>
      <c r="G9">
        <f t="shared" si="1"/>
        <v>0</v>
      </c>
      <c r="H9">
        <f t="shared" si="1"/>
        <v>0</v>
      </c>
      <c r="I9">
        <f t="shared" si="1"/>
        <v>0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  <c r="N9">
        <f t="shared" si="1"/>
        <v>0</v>
      </c>
      <c r="O9" s="11">
        <f t="shared" si="0"/>
        <v>0</v>
      </c>
    </row>
    <row r="10" spans="1:15" x14ac:dyDescent="0.2">
      <c r="B10" t="s">
        <v>21</v>
      </c>
      <c r="O10" s="11">
        <f t="shared" si="0"/>
        <v>0</v>
      </c>
    </row>
    <row r="11" spans="1:15" x14ac:dyDescent="0.2">
      <c r="B11" t="s">
        <v>22</v>
      </c>
      <c r="O11" s="11">
        <f t="shared" si="0"/>
        <v>0</v>
      </c>
    </row>
    <row r="12" spans="1:15" x14ac:dyDescent="0.2">
      <c r="B12" t="s">
        <v>24</v>
      </c>
      <c r="O12" s="11">
        <f t="shared" si="0"/>
        <v>0</v>
      </c>
    </row>
    <row r="13" spans="1:15" x14ac:dyDescent="0.2">
      <c r="B13" t="s">
        <v>3</v>
      </c>
      <c r="O13" s="11">
        <f t="shared" si="0"/>
        <v>0</v>
      </c>
    </row>
    <row r="14" spans="1:15" x14ac:dyDescent="0.2">
      <c r="B14" t="s">
        <v>9</v>
      </c>
      <c r="O14" s="11">
        <f t="shared" si="0"/>
        <v>0</v>
      </c>
    </row>
    <row r="15" spans="1:15" x14ac:dyDescent="0.2">
      <c r="B15" t="s">
        <v>4</v>
      </c>
      <c r="O15" s="11">
        <f t="shared" si="0"/>
        <v>0</v>
      </c>
    </row>
    <row r="16" spans="1:15" x14ac:dyDescent="0.2">
      <c r="B16" t="s">
        <v>46</v>
      </c>
      <c r="O16" s="11">
        <f t="shared" si="0"/>
        <v>0</v>
      </c>
    </row>
    <row r="17" spans="2:15" x14ac:dyDescent="0.2">
      <c r="B17" t="s">
        <v>27</v>
      </c>
      <c r="O17" s="12">
        <f t="shared" si="0"/>
        <v>0</v>
      </c>
    </row>
    <row r="18" spans="2:15" s="1" customFormat="1" x14ac:dyDescent="0.2">
      <c r="B18" s="9" t="s">
        <v>42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22">
        <f t="shared" si="0"/>
        <v>0</v>
      </c>
    </row>
    <row r="19" spans="2:15" s="20" customFormat="1" x14ac:dyDescent="0.2"/>
    <row r="20" spans="2:15" s="20" customForma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B247A-9744-954B-B6B9-2D879E6C28C4}">
  <dimension ref="A1:Q33"/>
  <sheetViews>
    <sheetView zoomScaleNormal="100" workbookViewId="0">
      <pane xSplit="2" topLeftCell="C1" activePane="topRight" state="frozen"/>
      <selection pane="topRight" activeCell="D1" sqref="D1"/>
    </sheetView>
  </sheetViews>
  <sheetFormatPr baseColWidth="10" defaultRowHeight="16" x14ac:dyDescent="0.2"/>
  <cols>
    <col min="1" max="1" width="5" customWidth="1"/>
    <col min="2" max="2" width="21.33203125" customWidth="1"/>
  </cols>
  <sheetData>
    <row r="1" spans="1:17" ht="20" customHeight="1" x14ac:dyDescent="0.25">
      <c r="A1" s="21" t="s">
        <v>18</v>
      </c>
    </row>
    <row r="2" spans="1:17" ht="16" customHeight="1" x14ac:dyDescent="0.2"/>
    <row r="3" spans="1:17" x14ac:dyDescent="0.2">
      <c r="A3" s="2" t="s">
        <v>19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I3" s="4" t="s">
        <v>35</v>
      </c>
      <c r="J3" s="4" t="s">
        <v>36</v>
      </c>
      <c r="K3" s="4" t="s">
        <v>37</v>
      </c>
      <c r="L3" s="4" t="s">
        <v>38</v>
      </c>
      <c r="M3" s="4" t="s">
        <v>39</v>
      </c>
      <c r="N3" s="4" t="s">
        <v>40</v>
      </c>
      <c r="O3" s="10" t="s">
        <v>28</v>
      </c>
      <c r="P3" s="10" t="s">
        <v>43</v>
      </c>
      <c r="Q3" s="10" t="s">
        <v>77</v>
      </c>
    </row>
    <row r="4" spans="1:17" x14ac:dyDescent="0.2">
      <c r="B4" t="s">
        <v>47</v>
      </c>
      <c r="C4">
        <f>'1st Draft pro forma'!C4</f>
        <v>0</v>
      </c>
      <c r="D4">
        <f>'1st Draft pro forma'!D4</f>
        <v>0</v>
      </c>
      <c r="E4">
        <f>'1st Draft pro forma'!E4</f>
        <v>0</v>
      </c>
      <c r="F4">
        <f>'1st Draft pro forma'!F4</f>
        <v>0</v>
      </c>
      <c r="G4">
        <f>'1st Draft pro forma'!G4</f>
        <v>0</v>
      </c>
      <c r="H4">
        <f>'1st Draft pro forma'!H4</f>
        <v>0</v>
      </c>
      <c r="I4">
        <f>'1st Draft pro forma'!I4</f>
        <v>0</v>
      </c>
      <c r="J4">
        <f>'1st Draft pro forma'!J4</f>
        <v>0</v>
      </c>
      <c r="K4">
        <f>'1st Draft pro forma'!K4</f>
        <v>0</v>
      </c>
      <c r="L4">
        <f>'1st Draft pro forma'!L4</f>
        <v>0</v>
      </c>
      <c r="M4">
        <f>'1st Draft pro forma'!M4</f>
        <v>0</v>
      </c>
      <c r="N4">
        <f>'1st Draft pro forma'!N4</f>
        <v>0</v>
      </c>
      <c r="O4" s="11">
        <f>SUM(C4:N4)</f>
        <v>0</v>
      </c>
      <c r="P4" s="11"/>
      <c r="Q4" s="11"/>
    </row>
    <row r="5" spans="1:17" x14ac:dyDescent="0.2">
      <c r="B5" t="s">
        <v>65</v>
      </c>
      <c r="C5">
        <f>'1st Draft pro forma'!C5</f>
        <v>0</v>
      </c>
      <c r="D5">
        <f>'1st Draft pro forma'!D5</f>
        <v>0</v>
      </c>
      <c r="E5">
        <f>'1st Draft pro forma'!E5</f>
        <v>0</v>
      </c>
      <c r="F5">
        <f>'1st Draft pro forma'!F5</f>
        <v>0</v>
      </c>
      <c r="G5">
        <f>'1st Draft pro forma'!G5</f>
        <v>0</v>
      </c>
      <c r="H5">
        <f>'1st Draft pro forma'!H5</f>
        <v>0</v>
      </c>
      <c r="I5">
        <f>'1st Draft pro forma'!I5</f>
        <v>0</v>
      </c>
      <c r="J5">
        <f>'1st Draft pro forma'!J5</f>
        <v>0</v>
      </c>
      <c r="K5">
        <f>'1st Draft pro forma'!K5</f>
        <v>0</v>
      </c>
      <c r="L5">
        <f>'1st Draft pro forma'!L5</f>
        <v>0</v>
      </c>
      <c r="M5">
        <f>'1st Draft pro forma'!M5</f>
        <v>0</v>
      </c>
      <c r="N5">
        <f>'1st Draft pro forma'!N5</f>
        <v>0</v>
      </c>
      <c r="O5" s="11">
        <f>SUM(C5:N5)</f>
        <v>0</v>
      </c>
      <c r="P5" s="11"/>
      <c r="Q5" s="11"/>
    </row>
    <row r="6" spans="1:17" x14ac:dyDescent="0.2">
      <c r="B6" t="s">
        <v>20</v>
      </c>
      <c r="O6" s="11">
        <f t="shared" ref="O6:O31" si="0">SUM(C6:N6)</f>
        <v>0</v>
      </c>
      <c r="P6" s="11"/>
      <c r="Q6" s="11"/>
    </row>
    <row r="7" spans="1:17" x14ac:dyDescent="0.2">
      <c r="B7" t="s">
        <v>84</v>
      </c>
      <c r="O7" s="11">
        <f t="shared" si="0"/>
        <v>0</v>
      </c>
      <c r="P7" s="11"/>
      <c r="Q7" s="11"/>
    </row>
    <row r="8" spans="1:17" x14ac:dyDescent="0.2">
      <c r="B8" t="s">
        <v>79</v>
      </c>
      <c r="O8" s="11">
        <f t="shared" si="0"/>
        <v>0</v>
      </c>
      <c r="P8" s="11"/>
      <c r="Q8" s="11"/>
    </row>
    <row r="9" spans="1:17" x14ac:dyDescent="0.2">
      <c r="B9" t="s">
        <v>80</v>
      </c>
      <c r="O9" s="11">
        <f t="shared" si="0"/>
        <v>0</v>
      </c>
      <c r="P9" s="11"/>
      <c r="Q9" s="11"/>
    </row>
    <row r="10" spans="1:17" x14ac:dyDescent="0.2">
      <c r="B10" t="s">
        <v>44</v>
      </c>
      <c r="O10" s="11">
        <f t="shared" si="0"/>
        <v>0</v>
      </c>
      <c r="P10" s="11"/>
      <c r="Q10" s="11"/>
    </row>
    <row r="11" spans="1:17" x14ac:dyDescent="0.2">
      <c r="B11" t="s">
        <v>78</v>
      </c>
      <c r="O11" s="12">
        <f t="shared" si="0"/>
        <v>0</v>
      </c>
      <c r="P11" s="12"/>
      <c r="Q11" s="12"/>
    </row>
    <row r="12" spans="1:17" x14ac:dyDescent="0.2">
      <c r="B12" s="8" t="s">
        <v>41</v>
      </c>
      <c r="C12" s="7">
        <f>SUM(C4:C11)</f>
        <v>0</v>
      </c>
      <c r="D12" s="7">
        <f t="shared" ref="D12:N12" si="1">SUM(D4:D11)</f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  <c r="N12" s="7">
        <f t="shared" si="1"/>
        <v>0</v>
      </c>
      <c r="O12" s="11">
        <f t="shared" si="0"/>
        <v>0</v>
      </c>
      <c r="P12" s="11"/>
      <c r="Q12" s="11"/>
    </row>
    <row r="13" spans="1:17" ht="17" customHeight="1" x14ac:dyDescent="0.2">
      <c r="O13" s="11"/>
      <c r="P13" s="11"/>
      <c r="Q13" s="11"/>
    </row>
    <row r="14" spans="1:17" x14ac:dyDescent="0.2">
      <c r="A14" s="2" t="s">
        <v>0</v>
      </c>
      <c r="O14" s="11"/>
      <c r="P14" s="11"/>
      <c r="Q14" s="11"/>
    </row>
    <row r="15" spans="1:17" x14ac:dyDescent="0.2">
      <c r="A15" s="2"/>
      <c r="B15" t="s">
        <v>7</v>
      </c>
      <c r="O15" s="11">
        <f t="shared" si="0"/>
        <v>0</v>
      </c>
      <c r="P15" s="11"/>
      <c r="Q15" s="11"/>
    </row>
    <row r="16" spans="1:17" x14ac:dyDescent="0.2">
      <c r="B16" t="s">
        <v>45</v>
      </c>
      <c r="C16">
        <f>0.12*C4</f>
        <v>0</v>
      </c>
      <c r="D16">
        <f t="shared" ref="D16:N16" si="2">0.12*D4</f>
        <v>0</v>
      </c>
      <c r="E16">
        <f t="shared" si="2"/>
        <v>0</v>
      </c>
      <c r="F16">
        <f t="shared" si="2"/>
        <v>0</v>
      </c>
      <c r="G16">
        <f t="shared" si="2"/>
        <v>0</v>
      </c>
      <c r="H16">
        <f t="shared" si="2"/>
        <v>0</v>
      </c>
      <c r="I16">
        <f t="shared" si="2"/>
        <v>0</v>
      </c>
      <c r="J16">
        <f t="shared" si="2"/>
        <v>0</v>
      </c>
      <c r="K16">
        <f t="shared" si="2"/>
        <v>0</v>
      </c>
      <c r="L16">
        <f t="shared" si="2"/>
        <v>0</v>
      </c>
      <c r="M16">
        <f t="shared" si="2"/>
        <v>0</v>
      </c>
      <c r="N16">
        <f t="shared" si="2"/>
        <v>0</v>
      </c>
      <c r="O16" s="11">
        <f t="shared" si="0"/>
        <v>0</v>
      </c>
      <c r="P16" s="11">
        <f>0.12*P4</f>
        <v>0</v>
      </c>
      <c r="Q16" s="11">
        <f>0.12*Q4</f>
        <v>0</v>
      </c>
    </row>
    <row r="17" spans="2:17" x14ac:dyDescent="0.2">
      <c r="B17" t="s">
        <v>21</v>
      </c>
      <c r="C17">
        <f>'1st Draft pro forma'!C10</f>
        <v>0</v>
      </c>
      <c r="D17">
        <f>'1st Draft pro forma'!D10</f>
        <v>0</v>
      </c>
      <c r="E17">
        <f>'1st Draft pro forma'!E10</f>
        <v>0</v>
      </c>
      <c r="F17">
        <f>'1st Draft pro forma'!F10</f>
        <v>0</v>
      </c>
      <c r="G17">
        <f>'1st Draft pro forma'!G10</f>
        <v>0</v>
      </c>
      <c r="H17">
        <f>'1st Draft pro forma'!H10</f>
        <v>0</v>
      </c>
      <c r="I17">
        <f>'1st Draft pro forma'!I10</f>
        <v>0</v>
      </c>
      <c r="J17">
        <f>'1st Draft pro forma'!J10</f>
        <v>0</v>
      </c>
      <c r="K17">
        <f>'1st Draft pro forma'!K10</f>
        <v>0</v>
      </c>
      <c r="L17">
        <f>'1st Draft pro forma'!L10</f>
        <v>0</v>
      </c>
      <c r="M17">
        <f>'1st Draft pro forma'!M10</f>
        <v>0</v>
      </c>
      <c r="N17">
        <f>'1st Draft pro forma'!N10</f>
        <v>0</v>
      </c>
      <c r="O17" s="11">
        <f t="shared" si="0"/>
        <v>0</v>
      </c>
      <c r="P17" s="11"/>
      <c r="Q17" s="11"/>
    </row>
    <row r="18" spans="2:17" x14ac:dyDescent="0.2">
      <c r="B18" t="s">
        <v>22</v>
      </c>
      <c r="C18">
        <f>'1st Draft pro forma'!C11</f>
        <v>0</v>
      </c>
      <c r="D18">
        <f>'1st Draft pro forma'!D11</f>
        <v>0</v>
      </c>
      <c r="E18">
        <f>'1st Draft pro forma'!E11</f>
        <v>0</v>
      </c>
      <c r="F18">
        <f>'1st Draft pro forma'!F11</f>
        <v>0</v>
      </c>
      <c r="G18">
        <f>'1st Draft pro forma'!G11</f>
        <v>0</v>
      </c>
      <c r="H18">
        <f>'1st Draft pro forma'!H11</f>
        <v>0</v>
      </c>
      <c r="I18">
        <f>'1st Draft pro forma'!I11</f>
        <v>0</v>
      </c>
      <c r="J18">
        <f>'1st Draft pro forma'!J11</f>
        <v>0</v>
      </c>
      <c r="K18">
        <f>'1st Draft pro forma'!K11</f>
        <v>0</v>
      </c>
      <c r="L18">
        <f>'1st Draft pro forma'!L11</f>
        <v>0</v>
      </c>
      <c r="M18">
        <f>'1st Draft pro forma'!M11</f>
        <v>0</v>
      </c>
      <c r="N18">
        <f>'1st Draft pro forma'!N11</f>
        <v>0</v>
      </c>
      <c r="O18" s="11">
        <f t="shared" si="0"/>
        <v>0</v>
      </c>
      <c r="P18" s="11"/>
      <c r="Q18" s="11"/>
    </row>
    <row r="19" spans="2:17" x14ac:dyDescent="0.2">
      <c r="B19" t="s">
        <v>23</v>
      </c>
      <c r="O19" s="11">
        <f t="shared" si="0"/>
        <v>0</v>
      </c>
      <c r="P19" s="11"/>
      <c r="Q19" s="11"/>
    </row>
    <row r="20" spans="2:17" x14ac:dyDescent="0.2">
      <c r="B20" t="s">
        <v>24</v>
      </c>
      <c r="C20">
        <f>'1st Draft pro forma'!C12</f>
        <v>0</v>
      </c>
      <c r="D20">
        <f>'1st Draft pro forma'!D12</f>
        <v>0</v>
      </c>
      <c r="E20">
        <f>'1st Draft pro forma'!E12</f>
        <v>0</v>
      </c>
      <c r="F20">
        <f>'1st Draft pro forma'!F12</f>
        <v>0</v>
      </c>
      <c r="G20">
        <f>'1st Draft pro forma'!G12</f>
        <v>0</v>
      </c>
      <c r="H20">
        <f>'1st Draft pro forma'!H12</f>
        <v>0</v>
      </c>
      <c r="I20">
        <f>'1st Draft pro forma'!I12</f>
        <v>0</v>
      </c>
      <c r="J20">
        <f>'1st Draft pro forma'!J12</f>
        <v>0</v>
      </c>
      <c r="K20">
        <f>'1st Draft pro forma'!K12</f>
        <v>0</v>
      </c>
      <c r="L20">
        <f>'1st Draft pro forma'!L12</f>
        <v>0</v>
      </c>
      <c r="M20">
        <f>'1st Draft pro forma'!M12</f>
        <v>0</v>
      </c>
      <c r="N20">
        <f>'1st Draft pro forma'!N12</f>
        <v>0</v>
      </c>
      <c r="O20" s="11">
        <f t="shared" si="0"/>
        <v>0</v>
      </c>
      <c r="P20" s="11"/>
      <c r="Q20" s="11"/>
    </row>
    <row r="21" spans="2:17" x14ac:dyDescent="0.2">
      <c r="B21" t="s">
        <v>3</v>
      </c>
      <c r="C21">
        <f>'1st Draft pro forma'!C13</f>
        <v>0</v>
      </c>
      <c r="D21">
        <f>'1st Draft pro forma'!D13</f>
        <v>0</v>
      </c>
      <c r="E21">
        <f>'1st Draft pro forma'!E13</f>
        <v>0</v>
      </c>
      <c r="F21">
        <f>'1st Draft pro forma'!F13</f>
        <v>0</v>
      </c>
      <c r="G21">
        <f>'1st Draft pro forma'!G13</f>
        <v>0</v>
      </c>
      <c r="H21">
        <f>'1st Draft pro forma'!H13</f>
        <v>0</v>
      </c>
      <c r="I21">
        <f>'1st Draft pro forma'!I13</f>
        <v>0</v>
      </c>
      <c r="J21">
        <f>'1st Draft pro forma'!J13</f>
        <v>0</v>
      </c>
      <c r="K21">
        <f>'1st Draft pro forma'!K13</f>
        <v>0</v>
      </c>
      <c r="L21">
        <f>'1st Draft pro forma'!L13</f>
        <v>0</v>
      </c>
      <c r="M21">
        <f>'1st Draft pro forma'!M13</f>
        <v>0</v>
      </c>
      <c r="N21">
        <f>'1st Draft pro forma'!N13</f>
        <v>0</v>
      </c>
      <c r="O21" s="11">
        <f t="shared" si="0"/>
        <v>0</v>
      </c>
      <c r="P21" s="11"/>
      <c r="Q21" s="11"/>
    </row>
    <row r="22" spans="2:17" x14ac:dyDescent="0.2">
      <c r="B22" t="s">
        <v>9</v>
      </c>
      <c r="C22">
        <f>'1st Draft pro forma'!C14</f>
        <v>0</v>
      </c>
      <c r="D22">
        <f>'1st Draft pro forma'!D14</f>
        <v>0</v>
      </c>
      <c r="E22">
        <f>'1st Draft pro forma'!E14</f>
        <v>0</v>
      </c>
      <c r="F22">
        <f>'1st Draft pro forma'!F14</f>
        <v>0</v>
      </c>
      <c r="G22">
        <f>'1st Draft pro forma'!G14</f>
        <v>0</v>
      </c>
      <c r="H22">
        <f>'1st Draft pro forma'!H14</f>
        <v>0</v>
      </c>
      <c r="I22">
        <f>'1st Draft pro forma'!I14</f>
        <v>0</v>
      </c>
      <c r="J22">
        <f>'1st Draft pro forma'!J14</f>
        <v>0</v>
      </c>
      <c r="K22">
        <f>'1st Draft pro forma'!K14</f>
        <v>0</v>
      </c>
      <c r="L22">
        <f>'1st Draft pro forma'!L14</f>
        <v>0</v>
      </c>
      <c r="M22">
        <f>'1st Draft pro forma'!M14</f>
        <v>0</v>
      </c>
      <c r="N22">
        <f>'1st Draft pro forma'!N14</f>
        <v>0</v>
      </c>
      <c r="O22" s="11">
        <f t="shared" si="0"/>
        <v>0</v>
      </c>
      <c r="P22" s="11"/>
      <c r="Q22" s="11"/>
    </row>
    <row r="23" spans="2:17" x14ac:dyDescent="0.2">
      <c r="B23" t="s">
        <v>4</v>
      </c>
      <c r="C23">
        <f>'1st Draft pro forma'!C15</f>
        <v>0</v>
      </c>
      <c r="D23">
        <f>'1st Draft pro forma'!D15</f>
        <v>0</v>
      </c>
      <c r="E23">
        <f>'1st Draft pro forma'!E15</f>
        <v>0</v>
      </c>
      <c r="F23">
        <f>'1st Draft pro forma'!F15</f>
        <v>0</v>
      </c>
      <c r="G23">
        <f>'1st Draft pro forma'!G15</f>
        <v>0</v>
      </c>
      <c r="H23">
        <f>'1st Draft pro forma'!H15</f>
        <v>0</v>
      </c>
      <c r="I23">
        <f>'1st Draft pro forma'!I15</f>
        <v>0</v>
      </c>
      <c r="J23">
        <f>'1st Draft pro forma'!J15</f>
        <v>0</v>
      </c>
      <c r="K23">
        <f>'1st Draft pro forma'!K15</f>
        <v>0</v>
      </c>
      <c r="L23">
        <f>'1st Draft pro forma'!L15</f>
        <v>0</v>
      </c>
      <c r="M23">
        <f>'1st Draft pro forma'!M15</f>
        <v>0</v>
      </c>
      <c r="N23">
        <f>'1st Draft pro forma'!N15</f>
        <v>0</v>
      </c>
      <c r="O23" s="11">
        <f t="shared" si="0"/>
        <v>0</v>
      </c>
      <c r="P23" s="11"/>
      <c r="Q23" s="11"/>
    </row>
    <row r="24" spans="2:17" x14ac:dyDescent="0.2">
      <c r="B24" t="s">
        <v>25</v>
      </c>
      <c r="O24" s="11">
        <f t="shared" si="0"/>
        <v>0</v>
      </c>
      <c r="P24" s="11"/>
      <c r="Q24" s="11"/>
    </row>
    <row r="25" spans="2:17" x14ac:dyDescent="0.2">
      <c r="B25" t="s">
        <v>46</v>
      </c>
      <c r="C25">
        <f>'1st Draft pro forma'!C16</f>
        <v>0</v>
      </c>
      <c r="D25">
        <f>'1st Draft pro forma'!D16</f>
        <v>0</v>
      </c>
      <c r="E25">
        <f>'1st Draft pro forma'!E16</f>
        <v>0</v>
      </c>
      <c r="F25">
        <f>'1st Draft pro forma'!F16</f>
        <v>0</v>
      </c>
      <c r="G25">
        <f>'1st Draft pro forma'!G16</f>
        <v>0</v>
      </c>
      <c r="H25">
        <f>'1st Draft pro forma'!H16</f>
        <v>0</v>
      </c>
      <c r="I25">
        <f>'1st Draft pro forma'!I16</f>
        <v>0</v>
      </c>
      <c r="J25">
        <f>'1st Draft pro forma'!J16</f>
        <v>0</v>
      </c>
      <c r="K25">
        <f>'1st Draft pro forma'!K16</f>
        <v>0</v>
      </c>
      <c r="L25">
        <f>'1st Draft pro forma'!L16</f>
        <v>0</v>
      </c>
      <c r="M25">
        <f>'1st Draft pro forma'!M16</f>
        <v>0</v>
      </c>
      <c r="N25">
        <f>'1st Draft pro forma'!N16</f>
        <v>0</v>
      </c>
      <c r="O25" s="11">
        <f t="shared" si="0"/>
        <v>0</v>
      </c>
      <c r="P25" s="11"/>
      <c r="Q25" s="11"/>
    </row>
    <row r="26" spans="2:17" x14ac:dyDescent="0.2">
      <c r="B26" t="s">
        <v>27</v>
      </c>
      <c r="C26">
        <f>'1st Draft pro forma'!C17</f>
        <v>0</v>
      </c>
      <c r="D26">
        <f>'1st Draft pro forma'!D17</f>
        <v>0</v>
      </c>
      <c r="E26">
        <f>'1st Draft pro forma'!E17</f>
        <v>0</v>
      </c>
      <c r="F26">
        <f>'1st Draft pro forma'!F17</f>
        <v>0</v>
      </c>
      <c r="G26">
        <f>'1st Draft pro forma'!G17</f>
        <v>0</v>
      </c>
      <c r="H26">
        <f>'1st Draft pro forma'!H17</f>
        <v>0</v>
      </c>
      <c r="I26">
        <f>'1st Draft pro forma'!I17</f>
        <v>0</v>
      </c>
      <c r="J26">
        <f>'1st Draft pro forma'!J17</f>
        <v>0</v>
      </c>
      <c r="K26">
        <f>'1st Draft pro forma'!K17</f>
        <v>0</v>
      </c>
      <c r="L26">
        <f>'1st Draft pro forma'!L17</f>
        <v>0</v>
      </c>
      <c r="M26">
        <f>'1st Draft pro forma'!M17</f>
        <v>0</v>
      </c>
      <c r="N26">
        <f>'1st Draft pro forma'!N17</f>
        <v>0</v>
      </c>
      <c r="O26" s="11">
        <f t="shared" si="0"/>
        <v>0</v>
      </c>
      <c r="P26" s="11"/>
      <c r="Q26" s="11"/>
    </row>
    <row r="27" spans="2:17" x14ac:dyDescent="0.2">
      <c r="B27" t="s">
        <v>64</v>
      </c>
      <c r="O27" s="11">
        <f t="shared" si="0"/>
        <v>0</v>
      </c>
      <c r="P27" s="11"/>
      <c r="Q27" s="11"/>
    </row>
    <row r="28" spans="2:17" x14ac:dyDescent="0.2">
      <c r="B28" t="s">
        <v>26</v>
      </c>
      <c r="O28" s="11">
        <f t="shared" si="0"/>
        <v>0</v>
      </c>
      <c r="P28" s="11"/>
      <c r="Q28" s="11"/>
    </row>
    <row r="29" spans="2:17" x14ac:dyDescent="0.2">
      <c r="B29" t="s">
        <v>83</v>
      </c>
      <c r="O29" s="11">
        <f t="shared" si="0"/>
        <v>0</v>
      </c>
      <c r="P29" s="11"/>
      <c r="Q29" s="11"/>
    </row>
    <row r="30" spans="2:17" x14ac:dyDescent="0.2">
      <c r="B30" t="s">
        <v>6</v>
      </c>
      <c r="O30" s="12">
        <f t="shared" si="0"/>
        <v>0</v>
      </c>
      <c r="P30" s="12"/>
      <c r="Q30" s="12"/>
    </row>
    <row r="31" spans="2:17" x14ac:dyDescent="0.2">
      <c r="B31" s="9" t="s">
        <v>42</v>
      </c>
      <c r="C31" s="7">
        <f>SUM(C15:C30)</f>
        <v>0</v>
      </c>
      <c r="D31" s="7">
        <f t="shared" ref="D31:N31" si="3">SUM(D15:D30)</f>
        <v>0</v>
      </c>
      <c r="E31" s="7">
        <f t="shared" si="3"/>
        <v>0</v>
      </c>
      <c r="F31" s="7">
        <f t="shared" si="3"/>
        <v>0</v>
      </c>
      <c r="G31" s="7">
        <f t="shared" si="3"/>
        <v>0</v>
      </c>
      <c r="H31" s="7">
        <f t="shared" si="3"/>
        <v>0</v>
      </c>
      <c r="I31" s="7">
        <f t="shared" si="3"/>
        <v>0</v>
      </c>
      <c r="J31" s="7">
        <f t="shared" si="3"/>
        <v>0</v>
      </c>
      <c r="K31" s="7">
        <f t="shared" si="3"/>
        <v>0</v>
      </c>
      <c r="L31" s="7">
        <f t="shared" si="3"/>
        <v>0</v>
      </c>
      <c r="M31" s="7">
        <f t="shared" si="3"/>
        <v>0</v>
      </c>
      <c r="N31" s="7">
        <f t="shared" si="3"/>
        <v>0</v>
      </c>
      <c r="O31" s="11">
        <f t="shared" si="0"/>
        <v>0</v>
      </c>
      <c r="P31" s="11"/>
      <c r="Q31" s="11"/>
    </row>
    <row r="32" spans="2:17" s="20" customFormat="1" x14ac:dyDescent="0.2"/>
    <row r="33" s="20" customFormat="1" x14ac:dyDescent="0.2"/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11FBA-ABC0-064F-91FA-3B1E91DC3A2D}">
  <dimension ref="A2:H23"/>
  <sheetViews>
    <sheetView zoomScale="110" zoomScaleNormal="110" workbookViewId="0">
      <selection activeCell="B1" sqref="B1"/>
    </sheetView>
  </sheetViews>
  <sheetFormatPr baseColWidth="10" defaultRowHeight="16" x14ac:dyDescent="0.2"/>
  <cols>
    <col min="1" max="1" width="26" bestFit="1" customWidth="1"/>
    <col min="2" max="2" width="11.6640625" style="15" bestFit="1" customWidth="1"/>
    <col min="3" max="3" width="14.1640625" style="5" customWidth="1"/>
    <col min="4" max="4" width="9.5" customWidth="1"/>
    <col min="5" max="5" width="10" customWidth="1"/>
    <col min="6" max="6" width="4.5" customWidth="1"/>
    <col min="7" max="7" width="18.5" bestFit="1" customWidth="1"/>
    <col min="8" max="8" width="11.6640625" style="16" bestFit="1" customWidth="1"/>
  </cols>
  <sheetData>
    <row r="2" spans="1:8" x14ac:dyDescent="0.2">
      <c r="A2" s="2" t="s">
        <v>48</v>
      </c>
    </row>
    <row r="3" spans="1:8" x14ac:dyDescent="0.2">
      <c r="B3" s="19" t="s">
        <v>75</v>
      </c>
      <c r="C3" s="3" t="s">
        <v>76</v>
      </c>
    </row>
    <row r="4" spans="1:8" x14ac:dyDescent="0.2">
      <c r="A4" t="s">
        <v>50</v>
      </c>
      <c r="B4" s="18">
        <v>75</v>
      </c>
      <c r="C4" s="14">
        <v>125</v>
      </c>
      <c r="F4" t="s">
        <v>49</v>
      </c>
    </row>
    <row r="5" spans="1:8" x14ac:dyDescent="0.2">
      <c r="A5" t="s">
        <v>85</v>
      </c>
      <c r="B5" s="18">
        <f>0.6*100</f>
        <v>60</v>
      </c>
      <c r="C5" s="14">
        <f>200*0.6</f>
        <v>120</v>
      </c>
      <c r="G5" t="s">
        <v>52</v>
      </c>
      <c r="H5" s="16">
        <v>8000</v>
      </c>
    </row>
    <row r="6" spans="1:8" x14ac:dyDescent="0.2">
      <c r="A6" t="s">
        <v>51</v>
      </c>
      <c r="B6" s="18">
        <v>100</v>
      </c>
      <c r="C6" s="14">
        <v>100</v>
      </c>
      <c r="G6" t="s">
        <v>53</v>
      </c>
      <c r="H6" s="16">
        <v>3500</v>
      </c>
    </row>
    <row r="7" spans="1:8" x14ac:dyDescent="0.2">
      <c r="G7" t="s">
        <v>54</v>
      </c>
      <c r="H7" s="16">
        <v>2500</v>
      </c>
    </row>
    <row r="8" spans="1:8" x14ac:dyDescent="0.2">
      <c r="A8" t="s">
        <v>86</v>
      </c>
      <c r="B8" s="15" t="s">
        <v>87</v>
      </c>
      <c r="C8" s="5" t="s">
        <v>87</v>
      </c>
      <c r="G8" t="s">
        <v>55</v>
      </c>
      <c r="H8" s="16">
        <v>2000</v>
      </c>
    </row>
    <row r="9" spans="1:8" x14ac:dyDescent="0.2">
      <c r="G9" t="s">
        <v>56</v>
      </c>
      <c r="H9" s="16">
        <v>2500</v>
      </c>
    </row>
    <row r="10" spans="1:8" x14ac:dyDescent="0.2">
      <c r="G10" s="13" t="s">
        <v>57</v>
      </c>
      <c r="H10" s="17">
        <v>2500</v>
      </c>
    </row>
    <row r="11" spans="1:8" x14ac:dyDescent="0.2">
      <c r="A11" t="s">
        <v>58</v>
      </c>
      <c r="B11" s="15">
        <v>100</v>
      </c>
      <c r="H11" s="16">
        <f>SUM(H5:H10)</f>
        <v>21000</v>
      </c>
    </row>
    <row r="12" spans="1:8" x14ac:dyDescent="0.2">
      <c r="A12" t="s">
        <v>59</v>
      </c>
      <c r="B12" s="15" t="s">
        <v>60</v>
      </c>
      <c r="C12" s="5" t="s">
        <v>61</v>
      </c>
    </row>
    <row r="13" spans="1:8" x14ac:dyDescent="0.2">
      <c r="A13" t="s">
        <v>62</v>
      </c>
      <c r="B13" s="15" t="s">
        <v>63</v>
      </c>
    </row>
    <row r="16" spans="1:8" x14ac:dyDescent="0.2">
      <c r="A16" t="s">
        <v>66</v>
      </c>
      <c r="B16" s="15" t="s">
        <v>67</v>
      </c>
      <c r="C16" s="6" t="s">
        <v>71</v>
      </c>
    </row>
    <row r="17" spans="1:3" x14ac:dyDescent="0.2">
      <c r="A17" t="s">
        <v>64</v>
      </c>
      <c r="B17" s="15" t="s">
        <v>68</v>
      </c>
    </row>
    <row r="18" spans="1:3" x14ac:dyDescent="0.2">
      <c r="A18" s="6" t="s">
        <v>69</v>
      </c>
      <c r="B18" s="15">
        <f>3000*8</f>
        <v>24000</v>
      </c>
    </row>
    <row r="19" spans="1:3" x14ac:dyDescent="0.2">
      <c r="A19" s="6" t="s">
        <v>70</v>
      </c>
      <c r="B19" s="15">
        <f>B18/12</f>
        <v>2000</v>
      </c>
    </row>
    <row r="22" spans="1:3" x14ac:dyDescent="0.2">
      <c r="A22" t="s">
        <v>72</v>
      </c>
      <c r="B22" s="15" t="s">
        <v>73</v>
      </c>
    </row>
    <row r="23" spans="1:3" x14ac:dyDescent="0.2">
      <c r="B23" s="18">
        <f>15*1.3</f>
        <v>19.5</v>
      </c>
      <c r="C23" s="5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5D11-8896-614B-9249-C64011F11612}">
  <dimension ref="A2:B18"/>
  <sheetViews>
    <sheetView zoomScale="120" zoomScaleNormal="120" workbookViewId="0">
      <selection activeCell="B19" sqref="B19"/>
    </sheetView>
  </sheetViews>
  <sheetFormatPr baseColWidth="10" defaultRowHeight="16" x14ac:dyDescent="0.2"/>
  <cols>
    <col min="2" max="2" width="29.6640625" bestFit="1" customWidth="1"/>
    <col min="3" max="3" width="9.5" customWidth="1"/>
  </cols>
  <sheetData>
    <row r="2" spans="1:2" x14ac:dyDescent="0.2">
      <c r="A2" s="2" t="s">
        <v>0</v>
      </c>
      <c r="B2" t="s">
        <v>16</v>
      </c>
    </row>
    <row r="4" spans="1:2" x14ac:dyDescent="0.2">
      <c r="A4" t="s">
        <v>10</v>
      </c>
      <c r="B4" t="s">
        <v>1</v>
      </c>
    </row>
    <row r="5" spans="1:2" x14ac:dyDescent="0.2">
      <c r="B5" t="s">
        <v>2</v>
      </c>
    </row>
    <row r="6" spans="1:2" x14ac:dyDescent="0.2">
      <c r="B6" t="s">
        <v>7</v>
      </c>
    </row>
    <row r="7" spans="1:2" x14ac:dyDescent="0.2">
      <c r="B7" t="s">
        <v>3</v>
      </c>
    </row>
    <row r="9" spans="1:2" x14ac:dyDescent="0.2">
      <c r="A9" t="s">
        <v>11</v>
      </c>
      <c r="B9" t="s">
        <v>4</v>
      </c>
    </row>
    <row r="10" spans="1:2" x14ac:dyDescent="0.2">
      <c r="B10" t="s">
        <v>5</v>
      </c>
    </row>
    <row r="11" spans="1:2" x14ac:dyDescent="0.2">
      <c r="B11" t="s">
        <v>6</v>
      </c>
    </row>
    <row r="12" spans="1:2" x14ac:dyDescent="0.2">
      <c r="B12" t="s">
        <v>8</v>
      </c>
    </row>
    <row r="13" spans="1:2" x14ac:dyDescent="0.2">
      <c r="B13" t="s">
        <v>9</v>
      </c>
    </row>
    <row r="15" spans="1:2" x14ac:dyDescent="0.2">
      <c r="A15" t="s">
        <v>12</v>
      </c>
      <c r="B15" t="s">
        <v>13</v>
      </c>
    </row>
    <row r="16" spans="1:2" x14ac:dyDescent="0.2">
      <c r="B16" t="s">
        <v>14</v>
      </c>
    </row>
    <row r="17" spans="2:2" x14ac:dyDescent="0.2">
      <c r="B17" t="s">
        <v>15</v>
      </c>
    </row>
    <row r="18" spans="2:2" x14ac:dyDescent="0.2">
      <c r="B18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SalesProjections</vt:lpstr>
      <vt:lpstr>1st Draft pro forma</vt:lpstr>
      <vt:lpstr>2nd Draft pro forma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2019-11-02T18:04:54Z</dcterms:created>
  <dcterms:modified xsi:type="dcterms:W3CDTF">2019-11-06T15:17:51Z</dcterms:modified>
</cp:coreProperties>
</file>